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2600"/>
  </bookViews>
  <sheets>
    <sheet name="Sheet1" sheetId="2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P3" i="2" l="1"/>
  <c r="P4" i="2"/>
  <c r="P5" i="2"/>
  <c r="Q5" i="2" s="1"/>
  <c r="P6" i="2"/>
  <c r="Q6" i="2" s="1"/>
  <c r="P7" i="2"/>
  <c r="P8" i="2"/>
  <c r="Q8" i="2" s="1"/>
  <c r="P9" i="2"/>
  <c r="Q9" i="2" s="1"/>
  <c r="P10" i="2"/>
  <c r="P11" i="2"/>
  <c r="P12" i="2"/>
  <c r="P13" i="2"/>
  <c r="Q13" i="2" s="1"/>
  <c r="P14" i="2"/>
  <c r="Q14" i="2" s="1"/>
  <c r="P15" i="2"/>
  <c r="P16" i="2"/>
  <c r="Q16" i="2" s="1"/>
  <c r="P17" i="2"/>
  <c r="Q17" i="2" s="1"/>
  <c r="Q3" i="2"/>
  <c r="Q4" i="2"/>
  <c r="Q7" i="2"/>
  <c r="Q10" i="2"/>
  <c r="Q11" i="2"/>
  <c r="Q12" i="2"/>
  <c r="Q15" i="2"/>
  <c r="O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2" i="2"/>
  <c r="N3" i="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G7" i="2"/>
  <c r="H7" i="2" s="1"/>
  <c r="H3" i="2"/>
  <c r="H4" i="2"/>
  <c r="H5" i="2"/>
  <c r="H6" i="2"/>
  <c r="H8" i="2"/>
  <c r="H9" i="2"/>
  <c r="H2" i="2"/>
  <c r="G3" i="2"/>
  <c r="G4" i="2"/>
  <c r="G5" i="2"/>
  <c r="G6" i="2"/>
  <c r="G8" i="2"/>
  <c r="G9" i="2"/>
  <c r="E3" i="2"/>
  <c r="E4" i="2"/>
  <c r="E5" i="2"/>
  <c r="E6" i="2"/>
  <c r="F6" i="2" s="1"/>
  <c r="E7" i="2"/>
  <c r="E8" i="2"/>
  <c r="E9" i="2"/>
  <c r="F3" i="2"/>
  <c r="F4" i="2"/>
  <c r="F5" i="2"/>
  <c r="F7" i="2"/>
  <c r="F8" i="2"/>
  <c r="F9" i="2"/>
  <c r="F2" i="2"/>
</calcChain>
</file>

<file path=xl/sharedStrings.xml><?xml version="1.0" encoding="utf-8"?>
<sst xmlns="http://schemas.openxmlformats.org/spreadsheetml/2006/main" count="8" uniqueCount="4">
  <si>
    <t>DNL(LSB)</t>
  </si>
  <si>
    <t>DNL( V)</t>
  </si>
  <si>
    <t>INL (V)</t>
  </si>
  <si>
    <t>INL(LSB)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</si>
</sst>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IN"/>
              <a:t>DNL (Active</a:t>
            </a:r>
            <a:r>
              <a:rPr lang="en-IN" baseline="0"/>
              <a:t> Switch)</a:t>
            </a:r>
            <a:endParaRPr lang="en-IN"/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dLbls>
            <c:numFmt formatCode="#,##0.000" sourceLinked="0"/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Sheet1!$J$2:$J$17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</c:numCache>
            </c:numRef>
          </c:xVal>
          <c:yVal>
            <c:numRef>
              <c:f>Sheet1!$O$2:$O$17</c:f>
              <c:numCache>
                <c:formatCode>General</c:formatCode>
                <c:ptCount val="16"/>
                <c:pt idx="0">
                  <c:v>0</c:v>
                </c:pt>
                <c:pt idx="1">
                  <c:v>2.08</c:v>
                </c:pt>
                <c:pt idx="2">
                  <c:v>1.8512</c:v>
                </c:pt>
                <c:pt idx="3">
                  <c:v>2.0848000000000004</c:v>
                </c:pt>
                <c:pt idx="4">
                  <c:v>1.2879999999999998</c:v>
                </c:pt>
                <c:pt idx="5">
                  <c:v>2.0799999999999996</c:v>
                </c:pt>
                <c:pt idx="6">
                  <c:v>1.8544</c:v>
                </c:pt>
                <c:pt idx="7">
                  <c:v>2.0848000000000004</c:v>
                </c:pt>
                <c:pt idx="8">
                  <c:v>-4.9599999999999866E-2</c:v>
                </c:pt>
                <c:pt idx="9">
                  <c:v>2.0847999999999995</c:v>
                </c:pt>
                <c:pt idx="10">
                  <c:v>1.8528000000000002</c:v>
                </c:pt>
                <c:pt idx="11">
                  <c:v>2.0751999999999997</c:v>
                </c:pt>
                <c:pt idx="12">
                  <c:v>1.2943999999999996</c:v>
                </c:pt>
                <c:pt idx="13">
                  <c:v>2.1024000000000012</c:v>
                </c:pt>
                <c:pt idx="14">
                  <c:v>1.7999999999999989</c:v>
                </c:pt>
                <c:pt idx="15">
                  <c:v>2.1104000000000003</c:v>
                </c:pt>
              </c:numCache>
            </c:numRef>
          </c:y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97812992"/>
        <c:axId val="197814912"/>
      </c:scatterChart>
      <c:valAx>
        <c:axId val="1978129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N" sz="1400"/>
                  <a:t>Digital Input Code (in Decimal)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97814912"/>
        <c:crosses val="autoZero"/>
        <c:crossBetween val="midCat"/>
      </c:valAx>
      <c:valAx>
        <c:axId val="1978149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IN" sz="1400"/>
                  <a:t>DNL (LSBs)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978129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IN" sz="1800" b="1" i="0" baseline="0">
                <a:effectLst/>
              </a:rPr>
              <a:t>INL (Active Switch)</a:t>
            </a:r>
            <a:endParaRPr lang="en-IN">
              <a:effectLst/>
            </a:endParaRP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dLbls>
            <c:numFmt formatCode="#,##0.000" sourceLinked="0"/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Sheet1!$J$2:$J$17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</c:numCache>
            </c:numRef>
          </c:xVal>
          <c:yVal>
            <c:numRef>
              <c:f>Sheet1!$Q$2:$Q$17</c:f>
              <c:numCache>
                <c:formatCode>General</c:formatCode>
                <c:ptCount val="16"/>
                <c:pt idx="0">
                  <c:v>0</c:v>
                </c:pt>
                <c:pt idx="1">
                  <c:v>-8.6400000000000032E-2</c:v>
                </c:pt>
                <c:pt idx="2">
                  <c:v>6.2400000000000011E-2</c:v>
                </c:pt>
                <c:pt idx="3">
                  <c:v>-2.2400000000000198E-2</c:v>
                </c:pt>
                <c:pt idx="4">
                  <c:v>0.68959999999999999</c:v>
                </c:pt>
                <c:pt idx="5">
                  <c:v>0.60800000000000054</c:v>
                </c:pt>
                <c:pt idx="6">
                  <c:v>0.75360000000000049</c:v>
                </c:pt>
                <c:pt idx="7">
                  <c:v>0.66880000000000006</c:v>
                </c:pt>
                <c:pt idx="8">
                  <c:v>2.6271999999999993</c:v>
                </c:pt>
                <c:pt idx="9">
                  <c:v>2.6304000000000007</c:v>
                </c:pt>
                <c:pt idx="10">
                  <c:v>2.7375999999999996</c:v>
                </c:pt>
                <c:pt idx="11">
                  <c:v>2.7024000000000008</c:v>
                </c:pt>
                <c:pt idx="12">
                  <c:v>3.4128000000000007</c:v>
                </c:pt>
                <c:pt idx="13">
                  <c:v>3.3056000000000001</c:v>
                </c:pt>
                <c:pt idx="14">
                  <c:v>3.5056000000000012</c:v>
                </c:pt>
                <c:pt idx="15">
                  <c:v>3.3952000000000009</c:v>
                </c:pt>
              </c:numCache>
            </c:numRef>
          </c:yVal>
          <c:smooth val="0"/>
        </c:ser>
        <c:dLbls>
          <c:dLblPos val="b"/>
          <c:showLegendKey val="0"/>
          <c:showVal val="1"/>
          <c:showCatName val="0"/>
          <c:showSerName val="0"/>
          <c:showPercent val="0"/>
          <c:showBubbleSize val="0"/>
        </c:dLbls>
        <c:axId val="198186880"/>
        <c:axId val="198190208"/>
      </c:scatterChart>
      <c:valAx>
        <c:axId val="198186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IN" sz="1400" b="1" i="0" baseline="0">
                    <a:effectLst/>
                  </a:rPr>
                  <a:t>Digital Input Code (in Decimal)</a:t>
                </a:r>
                <a:endParaRPr lang="en-IN" sz="14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98190208"/>
        <c:crosses val="autoZero"/>
        <c:crossBetween val="midCat"/>
      </c:valAx>
      <c:valAx>
        <c:axId val="1981902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4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N" sz="1400" b="1" i="0" baseline="0">
                    <a:effectLst/>
                  </a:rPr>
                  <a:t>INL (LSBs)</a:t>
                </a:r>
                <a:endParaRPr lang="en-IN" sz="14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981868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142874</xdr:colOff>
      <xdr:row>5</xdr:row>
      <xdr:rowOff>66675</xdr:rowOff>
    </xdr:from>
    <xdr:to>
      <xdr:col>25</xdr:col>
      <xdr:colOff>19049</xdr:colOff>
      <xdr:row>34</xdr:row>
      <xdr:rowOff>9525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123825</xdr:colOff>
      <xdr:row>5</xdr:row>
      <xdr:rowOff>57150</xdr:rowOff>
    </xdr:from>
    <xdr:to>
      <xdr:col>14</xdr:col>
      <xdr:colOff>9525</xdr:colOff>
      <xdr:row>34</xdr:row>
      <xdr:rowOff>19050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heet2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tabSelected="1" topLeftCell="C1" workbookViewId="0">
      <selection activeCell="R16" sqref="R16"/>
    </sheetView>
  </sheetViews>
  <sheetFormatPr defaultRowHeight="15" x14ac:dyDescent="0.25"/>
  <sheetData>
    <row r="1" spans="1:17" x14ac:dyDescent="0.25">
      <c r="E1" t="s">
        <v>1</v>
      </c>
      <c r="F1" t="s">
        <v>0</v>
      </c>
      <c r="G1" t="s">
        <v>2</v>
      </c>
      <c r="H1" s="1" t="s">
        <v>3</v>
      </c>
      <c r="N1" s="1" t="s">
        <v>1</v>
      </c>
      <c r="O1" s="1" t="s">
        <v>0</v>
      </c>
      <c r="P1" s="1" t="s">
        <v>2</v>
      </c>
      <c r="Q1" s="1" t="s">
        <v>3</v>
      </c>
    </row>
    <row r="2" spans="1:17" x14ac:dyDescent="0.25">
      <c r="A2">
        <v>0</v>
      </c>
      <c r="B2">
        <v>0</v>
      </c>
      <c r="C2">
        <v>7.9317778000000005E-2</v>
      </c>
      <c r="D2">
        <v>0</v>
      </c>
      <c r="E2" s="2">
        <v>0</v>
      </c>
      <c r="F2" s="2">
        <f>E2/0.124</f>
        <v>0</v>
      </c>
      <c r="G2" s="2">
        <v>0</v>
      </c>
      <c r="H2" s="2">
        <f>G2/0.125</f>
        <v>0</v>
      </c>
      <c r="J2">
        <v>0</v>
      </c>
      <c r="K2">
        <v>0</v>
      </c>
      <c r="L2">
        <v>4.0000000000000002E-4</v>
      </c>
      <c r="M2">
        <v>0</v>
      </c>
      <c r="N2">
        <v>0</v>
      </c>
      <c r="O2">
        <f>N2/0.0625</f>
        <v>0</v>
      </c>
      <c r="P2">
        <v>0</v>
      </c>
      <c r="Q2">
        <v>0</v>
      </c>
    </row>
    <row r="3" spans="1:17" x14ac:dyDescent="0.25">
      <c r="A3">
        <v>1</v>
      </c>
      <c r="B3">
        <v>0.125</v>
      </c>
      <c r="C3">
        <v>0.191633889</v>
      </c>
      <c r="D3" s="1">
        <v>7.9317778000000005E-2</v>
      </c>
      <c r="E3" s="2">
        <f t="shared" ref="E3:E9" si="0">0.125-(C3-D3)</f>
        <v>1.2683889000000004E-2</v>
      </c>
      <c r="F3" s="2">
        <f t="shared" ref="F3:F9" si="1">E3/0.124</f>
        <v>0.10228942741935487</v>
      </c>
      <c r="G3" s="2">
        <f t="shared" ref="G3:G9" si="2">B3-C3</f>
        <v>-6.6633889000000002E-2</v>
      </c>
      <c r="H3" s="2">
        <f t="shared" ref="H3:H9" si="3">G3/0.125</f>
        <v>-0.53307111200000001</v>
      </c>
      <c r="J3">
        <v>1</v>
      </c>
      <c r="K3">
        <v>6.25E-2</v>
      </c>
      <c r="L3">
        <v>6.7900000000000002E-2</v>
      </c>
      <c r="M3" s="1">
        <v>4.0000000000000002E-4</v>
      </c>
      <c r="N3" s="1">
        <f t="shared" ref="N3:N17" si="4">0.0625-(M3-L3)</f>
        <v>0.13</v>
      </c>
      <c r="O3" s="1">
        <f t="shared" ref="O3:O17" si="5">N3/0.0625</f>
        <v>2.08</v>
      </c>
      <c r="P3" s="1">
        <f t="shared" ref="P3:P17" si="6">K3-L3</f>
        <v>-5.400000000000002E-3</v>
      </c>
      <c r="Q3" s="1">
        <f t="shared" ref="Q3:Q17" si="7">P3/0.0625</f>
        <v>-8.6400000000000032E-2</v>
      </c>
    </row>
    <row r="4" spans="1:17" x14ac:dyDescent="0.25">
      <c r="A4">
        <v>2</v>
      </c>
      <c r="B4">
        <v>0.25</v>
      </c>
      <c r="C4">
        <v>0.28882055600000001</v>
      </c>
      <c r="D4" s="1">
        <v>0.191633889</v>
      </c>
      <c r="E4" s="2">
        <f t="shared" si="0"/>
        <v>2.7813332999999996E-2</v>
      </c>
      <c r="F4" s="2">
        <f t="shared" si="1"/>
        <v>0.22430107258064513</v>
      </c>
      <c r="G4" s="2">
        <f t="shared" si="2"/>
        <v>-3.8820556000000006E-2</v>
      </c>
      <c r="H4" s="2">
        <f t="shared" si="3"/>
        <v>-0.31056444800000005</v>
      </c>
      <c r="J4">
        <v>2</v>
      </c>
      <c r="K4">
        <v>0.125</v>
      </c>
      <c r="L4">
        <v>0.1211</v>
      </c>
      <c r="M4" s="1">
        <v>6.7900000000000002E-2</v>
      </c>
      <c r="N4" s="1">
        <f t="shared" si="4"/>
        <v>0.1157</v>
      </c>
      <c r="O4" s="1">
        <f t="shared" si="5"/>
        <v>1.8512</v>
      </c>
      <c r="P4" s="1">
        <f t="shared" si="6"/>
        <v>3.9000000000000007E-3</v>
      </c>
      <c r="Q4" s="1">
        <f t="shared" si="7"/>
        <v>6.2400000000000011E-2</v>
      </c>
    </row>
    <row r="5" spans="1:17" x14ac:dyDescent="0.25">
      <c r="A5">
        <v>3</v>
      </c>
      <c r="B5">
        <v>0.375</v>
      </c>
      <c r="C5">
        <v>0.38569500000000001</v>
      </c>
      <c r="D5" s="1">
        <v>0.28882055600000001</v>
      </c>
      <c r="E5" s="2">
        <f t="shared" si="0"/>
        <v>2.8125555999999996E-2</v>
      </c>
      <c r="F5" s="2">
        <f t="shared" si="1"/>
        <v>0.22681899999999997</v>
      </c>
      <c r="G5" s="2">
        <f t="shared" si="2"/>
        <v>-1.069500000000001E-2</v>
      </c>
      <c r="H5" s="2">
        <f t="shared" si="3"/>
        <v>-8.556000000000008E-2</v>
      </c>
      <c r="J5">
        <v>3</v>
      </c>
      <c r="K5">
        <v>0.1875</v>
      </c>
      <c r="L5">
        <v>0.18890000000000001</v>
      </c>
      <c r="M5" s="1">
        <v>0.1211</v>
      </c>
      <c r="N5" s="1">
        <f t="shared" si="4"/>
        <v>0.13030000000000003</v>
      </c>
      <c r="O5" s="1">
        <f t="shared" si="5"/>
        <v>2.0848000000000004</v>
      </c>
      <c r="P5" s="1">
        <f t="shared" si="6"/>
        <v>-1.4000000000000123E-3</v>
      </c>
      <c r="Q5" s="1">
        <f t="shared" si="7"/>
        <v>-2.2400000000000198E-2</v>
      </c>
    </row>
    <row r="6" spans="1:17" x14ac:dyDescent="0.25">
      <c r="A6">
        <v>4</v>
      </c>
      <c r="B6">
        <v>0.5</v>
      </c>
      <c r="C6">
        <v>0.50035499999999999</v>
      </c>
      <c r="D6" s="1">
        <v>0.38569500000000001</v>
      </c>
      <c r="E6" s="2">
        <f t="shared" si="0"/>
        <v>1.0340000000000016E-2</v>
      </c>
      <c r="F6" s="2">
        <f t="shared" si="1"/>
        <v>8.3387096774193675E-2</v>
      </c>
      <c r="G6" s="2">
        <f t="shared" si="2"/>
        <v>-3.5499999999999421E-4</v>
      </c>
      <c r="H6" s="2">
        <f t="shared" si="3"/>
        <v>-2.8399999999999537E-3</v>
      </c>
      <c r="J6">
        <v>4</v>
      </c>
      <c r="K6">
        <v>0.25</v>
      </c>
      <c r="L6">
        <v>0.2069</v>
      </c>
      <c r="M6" s="1">
        <v>0.18890000000000001</v>
      </c>
      <c r="N6" s="1">
        <f t="shared" si="4"/>
        <v>8.0499999999999988E-2</v>
      </c>
      <c r="O6" s="1">
        <f t="shared" si="5"/>
        <v>1.2879999999999998</v>
      </c>
      <c r="P6" s="1">
        <f t="shared" si="6"/>
        <v>4.3099999999999999E-2</v>
      </c>
      <c r="Q6" s="1">
        <f t="shared" si="7"/>
        <v>0.68959999999999999</v>
      </c>
    </row>
    <row r="7" spans="1:17" x14ac:dyDescent="0.25">
      <c r="A7">
        <v>5</v>
      </c>
      <c r="B7">
        <v>0.625</v>
      </c>
      <c r="C7">
        <v>0.62497777799999998</v>
      </c>
      <c r="D7" s="1">
        <v>0.50035499999999999</v>
      </c>
      <c r="E7" s="2">
        <f t="shared" si="0"/>
        <v>3.7722200000001038E-4</v>
      </c>
      <c r="F7" s="2">
        <f t="shared" si="1"/>
        <v>3.0421129032258904E-3</v>
      </c>
      <c r="G7" s="2">
        <f t="shared" si="2"/>
        <v>2.2222000000016173E-5</v>
      </c>
      <c r="H7" s="2">
        <f t="shared" si="3"/>
        <v>1.7777600000012939E-4</v>
      </c>
      <c r="J7">
        <v>5</v>
      </c>
      <c r="K7">
        <v>0.31240000000000001</v>
      </c>
      <c r="L7">
        <v>0.27439999999999998</v>
      </c>
      <c r="M7" s="1">
        <v>0.2069</v>
      </c>
      <c r="N7" s="1">
        <f t="shared" si="4"/>
        <v>0.12999999999999998</v>
      </c>
      <c r="O7" s="1">
        <f t="shared" si="5"/>
        <v>2.0799999999999996</v>
      </c>
      <c r="P7" s="1">
        <f t="shared" si="6"/>
        <v>3.8000000000000034E-2</v>
      </c>
      <c r="Q7" s="1">
        <f t="shared" si="7"/>
        <v>0.60800000000000054</v>
      </c>
    </row>
    <row r="8" spans="1:17" x14ac:dyDescent="0.25">
      <c r="A8">
        <v>6</v>
      </c>
      <c r="B8">
        <v>0.75</v>
      </c>
      <c r="C8">
        <v>0.77525555599999996</v>
      </c>
      <c r="D8" s="1">
        <v>0.62497777799999998</v>
      </c>
      <c r="E8" s="2">
        <f t="shared" si="0"/>
        <v>-2.5277777999999973E-2</v>
      </c>
      <c r="F8" s="2">
        <f t="shared" si="1"/>
        <v>-0.20385304838709656</v>
      </c>
      <c r="G8" s="2">
        <f t="shared" si="2"/>
        <v>-2.5255555999999957E-2</v>
      </c>
      <c r="H8" s="2">
        <f t="shared" si="3"/>
        <v>-0.20204444799999965</v>
      </c>
      <c r="J8">
        <v>6</v>
      </c>
      <c r="K8">
        <v>0.37490000000000001</v>
      </c>
      <c r="L8">
        <v>0.32779999999999998</v>
      </c>
      <c r="M8" s="1">
        <v>0.27439999999999998</v>
      </c>
      <c r="N8" s="1">
        <f t="shared" si="4"/>
        <v>0.1159</v>
      </c>
      <c r="O8" s="1">
        <f t="shared" si="5"/>
        <v>1.8544</v>
      </c>
      <c r="P8" s="1">
        <f t="shared" si="6"/>
        <v>4.7100000000000031E-2</v>
      </c>
      <c r="Q8" s="1">
        <f t="shared" si="7"/>
        <v>0.75360000000000049</v>
      </c>
    </row>
    <row r="9" spans="1:17" x14ac:dyDescent="0.25">
      <c r="A9">
        <v>7</v>
      </c>
      <c r="B9">
        <v>0.875</v>
      </c>
      <c r="C9">
        <v>0.79606111099999999</v>
      </c>
      <c r="D9" s="1">
        <v>0.77525555599999996</v>
      </c>
      <c r="E9" s="2">
        <f t="shared" si="0"/>
        <v>0.10419444499999997</v>
      </c>
      <c r="F9" s="2">
        <f t="shared" si="1"/>
        <v>0.84027778225806427</v>
      </c>
      <c r="G9" s="2">
        <f t="shared" si="2"/>
        <v>7.8938889000000012E-2</v>
      </c>
      <c r="H9" s="2">
        <f t="shared" si="3"/>
        <v>0.6315111120000001</v>
      </c>
      <c r="J9">
        <v>7</v>
      </c>
      <c r="K9">
        <v>0.43740000000000001</v>
      </c>
      <c r="L9">
        <v>0.39560000000000001</v>
      </c>
      <c r="M9" s="1">
        <v>0.32779999999999998</v>
      </c>
      <c r="N9" s="1">
        <f t="shared" si="4"/>
        <v>0.13030000000000003</v>
      </c>
      <c r="O9" s="1">
        <f t="shared" si="5"/>
        <v>2.0848000000000004</v>
      </c>
      <c r="P9" s="1">
        <f t="shared" si="6"/>
        <v>4.1800000000000004E-2</v>
      </c>
      <c r="Q9" s="1">
        <f t="shared" si="7"/>
        <v>0.66880000000000006</v>
      </c>
    </row>
    <row r="10" spans="1:17" x14ac:dyDescent="0.25">
      <c r="D10" s="1"/>
      <c r="J10">
        <v>8</v>
      </c>
      <c r="K10">
        <v>0.49419999999999997</v>
      </c>
      <c r="L10">
        <v>0.33</v>
      </c>
      <c r="M10" s="1">
        <v>0.39560000000000001</v>
      </c>
      <c r="N10" s="1">
        <f t="shared" si="4"/>
        <v>-3.0999999999999917E-3</v>
      </c>
      <c r="O10" s="1">
        <f t="shared" si="5"/>
        <v>-4.9599999999999866E-2</v>
      </c>
      <c r="P10" s="1">
        <f t="shared" si="6"/>
        <v>0.16419999999999996</v>
      </c>
      <c r="Q10" s="1">
        <f t="shared" si="7"/>
        <v>2.6271999999999993</v>
      </c>
    </row>
    <row r="11" spans="1:17" x14ac:dyDescent="0.25">
      <c r="J11">
        <v>9</v>
      </c>
      <c r="K11">
        <v>0.56220000000000003</v>
      </c>
      <c r="L11">
        <v>0.39779999999999999</v>
      </c>
      <c r="M11" s="1">
        <v>0.33</v>
      </c>
      <c r="N11" s="1">
        <f t="shared" si="4"/>
        <v>0.13029999999999997</v>
      </c>
      <c r="O11" s="1">
        <f t="shared" si="5"/>
        <v>2.0847999999999995</v>
      </c>
      <c r="P11" s="1">
        <f t="shared" si="6"/>
        <v>0.16440000000000005</v>
      </c>
      <c r="Q11" s="1">
        <f t="shared" si="7"/>
        <v>2.6304000000000007</v>
      </c>
    </row>
    <row r="12" spans="1:17" x14ac:dyDescent="0.25">
      <c r="J12">
        <v>10</v>
      </c>
      <c r="K12">
        <v>0.62219999999999998</v>
      </c>
      <c r="L12">
        <v>0.4511</v>
      </c>
      <c r="M12" s="1">
        <v>0.39779999999999999</v>
      </c>
      <c r="N12" s="1">
        <f t="shared" si="4"/>
        <v>0.11580000000000001</v>
      </c>
      <c r="O12" s="1">
        <f t="shared" si="5"/>
        <v>1.8528000000000002</v>
      </c>
      <c r="P12" s="1">
        <f t="shared" si="6"/>
        <v>0.17109999999999997</v>
      </c>
      <c r="Q12" s="1">
        <f t="shared" si="7"/>
        <v>2.7375999999999996</v>
      </c>
    </row>
    <row r="13" spans="1:17" x14ac:dyDescent="0.25">
      <c r="J13">
        <v>11</v>
      </c>
      <c r="K13">
        <v>0.68720000000000003</v>
      </c>
      <c r="L13">
        <v>0.51829999999999998</v>
      </c>
      <c r="M13" s="1">
        <v>0.4511</v>
      </c>
      <c r="N13" s="1">
        <f t="shared" si="4"/>
        <v>0.12969999999999998</v>
      </c>
      <c r="O13" s="1">
        <f t="shared" si="5"/>
        <v>2.0751999999999997</v>
      </c>
      <c r="P13" s="1">
        <f t="shared" si="6"/>
        <v>0.16890000000000005</v>
      </c>
      <c r="Q13" s="1">
        <f t="shared" si="7"/>
        <v>2.7024000000000008</v>
      </c>
    </row>
    <row r="14" spans="1:17" x14ac:dyDescent="0.25">
      <c r="J14">
        <v>12</v>
      </c>
      <c r="K14">
        <v>0.75</v>
      </c>
      <c r="L14">
        <v>0.53669999999999995</v>
      </c>
      <c r="M14" s="1">
        <v>0.51829999999999998</v>
      </c>
      <c r="N14" s="1">
        <f t="shared" si="4"/>
        <v>8.0899999999999972E-2</v>
      </c>
      <c r="O14" s="1">
        <f t="shared" si="5"/>
        <v>1.2943999999999996</v>
      </c>
      <c r="P14" s="1">
        <f t="shared" si="6"/>
        <v>0.21330000000000005</v>
      </c>
      <c r="Q14" s="1">
        <f t="shared" si="7"/>
        <v>3.4128000000000007</v>
      </c>
    </row>
    <row r="15" spans="1:17" x14ac:dyDescent="0.25">
      <c r="J15">
        <v>13</v>
      </c>
      <c r="K15">
        <v>0.81220000000000003</v>
      </c>
      <c r="L15">
        <v>0.60560000000000003</v>
      </c>
      <c r="M15" s="1">
        <v>0.53669999999999995</v>
      </c>
      <c r="N15" s="1">
        <f t="shared" si="4"/>
        <v>0.13140000000000007</v>
      </c>
      <c r="O15" s="1">
        <f t="shared" si="5"/>
        <v>2.1024000000000012</v>
      </c>
      <c r="P15" s="1">
        <f t="shared" si="6"/>
        <v>0.20660000000000001</v>
      </c>
      <c r="Q15" s="1">
        <f t="shared" si="7"/>
        <v>3.3056000000000001</v>
      </c>
    </row>
    <row r="16" spans="1:17" x14ac:dyDescent="0.25">
      <c r="J16">
        <v>14</v>
      </c>
      <c r="K16">
        <v>0.87470000000000003</v>
      </c>
      <c r="L16">
        <v>0.65559999999999996</v>
      </c>
      <c r="M16" s="1">
        <v>0.60560000000000003</v>
      </c>
      <c r="N16" s="1">
        <f t="shared" si="4"/>
        <v>0.11249999999999993</v>
      </c>
      <c r="O16" s="1">
        <f t="shared" si="5"/>
        <v>1.7999999999999989</v>
      </c>
      <c r="P16" s="1">
        <f t="shared" si="6"/>
        <v>0.21910000000000007</v>
      </c>
      <c r="Q16" s="1">
        <f t="shared" si="7"/>
        <v>3.5056000000000012</v>
      </c>
    </row>
    <row r="17" spans="10:17" x14ac:dyDescent="0.25">
      <c r="J17">
        <v>15</v>
      </c>
      <c r="K17">
        <v>0.93720000000000003</v>
      </c>
      <c r="L17">
        <v>0.72499999999999998</v>
      </c>
      <c r="M17" s="1">
        <v>0.65559999999999996</v>
      </c>
      <c r="N17" s="1">
        <f t="shared" si="4"/>
        <v>0.13190000000000002</v>
      </c>
      <c r="O17" s="1">
        <f t="shared" si="5"/>
        <v>2.1104000000000003</v>
      </c>
      <c r="P17" s="1">
        <f t="shared" si="6"/>
        <v>0.21220000000000006</v>
      </c>
      <c r="Q17" s="1">
        <f t="shared" si="7"/>
        <v>3.3952000000000009</v>
      </c>
    </row>
    <row r="18" spans="10:17" x14ac:dyDescent="0.25">
      <c r="M18" s="1"/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This PC</dc:creator>
  <cp:lastModifiedBy>This PC</cp:lastModifiedBy>
  <dcterms:created xsi:type="dcterms:W3CDTF">2021-04-30T15:07:09Z</dcterms:created>
  <dcterms:modified xsi:type="dcterms:W3CDTF">2021-04-30T17:04:30Z</dcterms:modified>
</cp:coreProperties>
</file>